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G8" i="1"/>
  <c r="F8" i="1"/>
  <c r="E8" i="1"/>
  <c r="O8" i="1" l="1"/>
  <c r="E12" i="1"/>
  <c r="F12" i="1"/>
  <c r="G12" i="1"/>
  <c r="H12" i="1"/>
  <c r="I12" i="1"/>
  <c r="D9" i="1" l="1"/>
  <c r="I15" i="1"/>
  <c r="G15" i="1"/>
  <c r="M12" i="1"/>
  <c r="L12" i="1"/>
  <c r="E15" i="1"/>
  <c r="H15" i="1"/>
  <c r="F15" i="1"/>
  <c r="K12" i="1"/>
  <c r="O12" i="1"/>
  <c r="O15" i="1" s="1"/>
  <c r="N8" i="1"/>
  <c r="N12" i="1" s="1"/>
  <c r="L15" i="1" l="1"/>
  <c r="K15" i="1"/>
  <c r="M15" i="1"/>
  <c r="N15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<sst xmlns="http://schemas.openxmlformats.org/spreadsheetml/2006/main" count="72" uniqueCount="50">
  <si>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</si>
  <si>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</si>
  <si>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</si>
  <si>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</si>
  <si>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</si>
  <si>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</si>
  <si>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</si>
  <si>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</si>
  <si>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</si>
  <si>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</si>
  <si>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</si>
  <si>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</si>
  <si>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</si>
  <si>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</si>
  <si>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</si>
  <si>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</si>
  <si>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</si>
  <si>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</si>
  <si>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</si>
  <si>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</si>
  <si>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</si>
  <si>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</si>
  <si>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</si>
  <si>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</si>
  <si>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</si>
  <si>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</si>
  <si>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</si>
  <si>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</si>
  <si>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</si>
  <si>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</si>
  <si>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</si>
  <si>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</si>
  <si>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</si>
  <si>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</si>
  <si>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</si>
  <si>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</si>
  <si>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</si>
  <si>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</si>
  <si>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</si>
  <si>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</si>
  <si>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</si>
  <si>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7.</t>
  </si>
  <si>
    <t>KeKi = Kempeleen Kiri  (1915)</t>
  </si>
  <si>
    <t>KeKi</t>
  </si>
  <si>
    <t>KeKi  2</t>
  </si>
  <si>
    <t>1.1.2001   Kempele</t>
  </si>
  <si>
    <t>04.08. 2018  Fera - KeKi  1-0  (4-4, 2-1)</t>
  </si>
  <si>
    <t xml:space="preserve">  17 v   7 kk   3 pv</t>
  </si>
  <si>
    <t>Essi Leinonen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</si>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</sst>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855468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2016</v>
      </c>
      <c r="C4" s="80"/>
      <c r="D4" s="81" t="s">
        <v>44</v>
      </c>
      <c r="E4" s="80"/>
      <c r="F4" s="82" t="s">
        <v>49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2017</v>
      </c>
      <c r="C5" s="80"/>
      <c r="D5" s="81" t="s">
        <v>44</v>
      </c>
      <c r="E5" s="80"/>
      <c r="F5" s="82" t="s">
        <v>49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.75" customHeight="1" x14ac:dyDescent="0.2">
      <c r="A6" s="1"/>
      <c r="B6" s="80">
        <v>2018</v>
      </c>
      <c r="C6" s="80"/>
      <c r="D6" s="81" t="s">
        <v>44</v>
      </c>
      <c r="E6" s="80"/>
      <c r="F6" s="82" t="s">
        <v>49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2018</v>
      </c>
      <c r="C7" s="27" t="s">
        <v>41</v>
      </c>
      <c r="D7" s="28" t="s">
        <v>43</v>
      </c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1</v>
      </c>
      <c r="K7" s="27">
        <v>0</v>
      </c>
      <c r="L7" s="27">
        <v>0</v>
      </c>
      <c r="M7" s="27">
        <v>0</v>
      </c>
      <c r="N7" s="29">
        <v>0.1666</v>
      </c>
      <c r="O7" s="30">
        <v>6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SUM(E7:E7)</f>
        <v>1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1</v>
      </c>
      <c r="J8" s="19">
        <f t="shared" si="0"/>
        <v>1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33">
        <f>PRODUCT(I8/O8)</f>
        <v>0.16666666666666666</v>
      </c>
      <c r="O8" s="34">
        <f t="shared" ref="O8:AE8" si="1">SUM(O7:O7)</f>
        <v>6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5"/>
      <c r="D9" s="36">
        <f>SUM(F8:H8)+((I8-F8-G8)/3)+(E8/3)+(Z8*25)+(AA8*25)+(AB8*10)+(AC8*25)+(AD8*20)+(AE8*15)</f>
        <v>0.66666666666666663</v>
      </c>
      <c r="E9" s="1"/>
      <c r="F9" s="1"/>
      <c r="G9" s="1"/>
      <c r="H9" s="1"/>
      <c r="I9" s="1"/>
      <c r="J9" s="1"/>
      <c r="K9" s="1"/>
      <c r="L9" s="1"/>
      <c r="M9" s="1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8"/>
      <c r="AE9" s="1"/>
      <c r="AF9" s="1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7"/>
      <c r="O10" s="39"/>
      <c r="P10" s="1"/>
      <c r="Q10" s="4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23" t="s">
        <v>16</v>
      </c>
      <c r="C11" s="42"/>
      <c r="D11" s="42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3" t="s">
        <v>39</v>
      </c>
      <c r="O11" s="25"/>
      <c r="P11" s="43" t="s">
        <v>33</v>
      </c>
      <c r="Q11" s="13"/>
      <c r="R11" s="13"/>
      <c r="S11" s="13"/>
      <c r="T11" s="44"/>
      <c r="U11" s="44"/>
      <c r="V11" s="44"/>
      <c r="W11" s="44"/>
      <c r="X11" s="44"/>
      <c r="Y11" s="13"/>
      <c r="Z11" s="13"/>
      <c r="AA11" s="13"/>
      <c r="AB11" s="13"/>
      <c r="AC11" s="13"/>
      <c r="AD11" s="13"/>
      <c r="AE11" s="13"/>
      <c r="AF11" s="4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3" t="s">
        <v>17</v>
      </c>
      <c r="C12" s="13"/>
      <c r="D12" s="46"/>
      <c r="E12" s="27">
        <f>PRODUCT(E8)</f>
        <v>1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1</v>
      </c>
      <c r="J12" s="1"/>
      <c r="K12" s="47">
        <f>PRODUCT((F12+G12)/E12)</f>
        <v>0</v>
      </c>
      <c r="L12" s="47">
        <f>PRODUCT(H12/E12)</f>
        <v>0</v>
      </c>
      <c r="M12" s="47">
        <f>PRODUCT(I12/E12)</f>
        <v>1</v>
      </c>
      <c r="N12" s="48">
        <f>PRODUCT(N8)</f>
        <v>0.16666666666666666</v>
      </c>
      <c r="O12" s="25">
        <f>PRODUCT(O8)</f>
        <v>6</v>
      </c>
      <c r="P12" s="49" t="s">
        <v>34</v>
      </c>
      <c r="Q12" s="50"/>
      <c r="R12" s="50"/>
      <c r="S12" s="51" t="s">
        <v>46</v>
      </c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2" t="s">
        <v>35</v>
      </c>
      <c r="AE12" s="52"/>
      <c r="AF12" s="53" t="s">
        <v>47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4" t="s">
        <v>18</v>
      </c>
      <c r="C13" s="55"/>
      <c r="D13" s="56"/>
      <c r="E13" s="27"/>
      <c r="F13" s="27"/>
      <c r="G13" s="27"/>
      <c r="H13" s="27"/>
      <c r="I13" s="27"/>
      <c r="J13" s="1"/>
      <c r="K13" s="47"/>
      <c r="L13" s="47"/>
      <c r="M13" s="47"/>
      <c r="N13" s="29"/>
      <c r="O13" s="25"/>
      <c r="P13" s="57" t="s">
        <v>36</v>
      </c>
      <c r="Q13" s="58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19</v>
      </c>
      <c r="C14" s="63"/>
      <c r="D14" s="64"/>
      <c r="E14" s="31"/>
      <c r="F14" s="31"/>
      <c r="G14" s="31"/>
      <c r="H14" s="31"/>
      <c r="I14" s="31"/>
      <c r="J14" s="1"/>
      <c r="K14" s="65"/>
      <c r="L14" s="65"/>
      <c r="M14" s="65"/>
      <c r="N14" s="66"/>
      <c r="O14" s="25"/>
      <c r="P14" s="57" t="s">
        <v>37</v>
      </c>
      <c r="Q14" s="58"/>
      <c r="R14" s="58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7" t="s">
        <v>20</v>
      </c>
      <c r="C15" s="68"/>
      <c r="D15" s="69"/>
      <c r="E15" s="19">
        <f>SUM(E12:E14)</f>
        <v>1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1</v>
      </c>
      <c r="J15" s="1"/>
      <c r="K15" s="70">
        <f>PRODUCT((F15+G15)/E15)</f>
        <v>0</v>
      </c>
      <c r="L15" s="70">
        <f>PRODUCT(H15/E15)</f>
        <v>0</v>
      </c>
      <c r="M15" s="70">
        <f>PRODUCT(I15/E15)</f>
        <v>1</v>
      </c>
      <c r="N15" s="33">
        <f>PRODUCT(I15/O15)</f>
        <v>0.16666666666666666</v>
      </c>
      <c r="O15" s="25">
        <f>SUM(O12:O14)</f>
        <v>6</v>
      </c>
      <c r="P15" s="71" t="s">
        <v>38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7"/>
      <c r="O16" s="25"/>
      <c r="P16" s="1"/>
      <c r="Q16" s="40"/>
      <c r="R16" s="1"/>
      <c r="S16" s="1"/>
      <c r="T16" s="25"/>
      <c r="U16" s="25"/>
      <c r="V16" s="7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 t="s">
        <v>40</v>
      </c>
      <c r="C17" s="1"/>
      <c r="D17" s="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40"/>
      <c r="O17" s="25"/>
      <c r="P17" s="1"/>
      <c r="Q17" s="40"/>
      <c r="R17" s="1"/>
      <c r="S17" s="1"/>
      <c r="T17" s="25"/>
      <c r="U17" s="25"/>
      <c r="V17" s="76"/>
      <c r="W17" s="1"/>
      <c r="X17" s="1"/>
      <c r="Y17" s="1"/>
      <c r="Z17" s="1"/>
      <c r="AA17" s="1"/>
      <c r="AB17" s="1"/>
      <c r="AC17" s="1"/>
      <c r="AD17" s="1"/>
      <c r="AE17" s="1"/>
      <c r="AF17" s="4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0"/>
      <c r="O18" s="25"/>
      <c r="P18" s="1"/>
      <c r="Q18" s="40"/>
      <c r="R18" s="1"/>
      <c r="S18" s="1"/>
      <c r="T18" s="25"/>
      <c r="U18" s="25"/>
      <c r="V18" s="76"/>
      <c r="W18" s="1"/>
      <c r="X18" s="1"/>
      <c r="Y18" s="1"/>
      <c r="Z18" s="1"/>
      <c r="AA18" s="1"/>
      <c r="AB18" s="1"/>
      <c r="AC18" s="1"/>
      <c r="AD18" s="1"/>
      <c r="AE18" s="1"/>
      <c r="AF18" s="4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0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77"/>
      <c r="N20" s="77"/>
      <c r="O20" s="25"/>
      <c r="P20" s="1"/>
      <c r="Q20" s="40"/>
      <c r="R20" s="1"/>
      <c r="S20" s="25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77"/>
      <c r="N21" s="77"/>
      <c r="O21" s="25"/>
      <c r="P21" s="1"/>
      <c r="Q21" s="40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77"/>
      <c r="N22" s="77"/>
      <c r="O22" s="25"/>
      <c r="P22" s="1"/>
      <c r="Q22" s="40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77"/>
      <c r="N24" s="77"/>
      <c r="O24" s="25"/>
      <c r="P24" s="1"/>
      <c r="Q24" s="40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7"/>
      <c r="N25" s="77"/>
      <c r="O25" s="25"/>
      <c r="P25" s="1"/>
      <c r="Q25" s="40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7"/>
      <c r="N26" s="77"/>
      <c r="O26" s="25"/>
      <c r="P26" s="1"/>
      <c r="Q26" s="40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7"/>
      <c r="N28" s="7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7"/>
      <c r="N31" s="7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7"/>
      <c r="N32" s="7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7"/>
      <c r="N33" s="7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7"/>
      <c r="N35" s="7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7"/>
      <c r="N36" s="7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7"/>
      <c r="N37" s="7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7"/>
      <c r="N38" s="7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7"/>
      <c r="N39" s="7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7"/>
      <c r="N40" s="7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7"/>
      <c r="N41" s="7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7"/>
      <c r="N42" s="7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7"/>
      <c r="N43" s="7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7"/>
      <c r="N44" s="7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7"/>
      <c r="N45" s="7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7"/>
      <c r="N46" s="7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</sheetData>
  <sortState ref="D19:L20">
    <sortCondition descending="1"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2018-08-15T16:38:03Z</dcterms:modified>
</cp:coreProperties>
</file>